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erha\A-Laptop\Vega\Vega-KV\IFR 2024 Sonderborg DK\"/>
    </mc:Choice>
  </mc:AlternateContent>
  <bookViews>
    <workbookView xWindow="0" yWindow="0" windowWidth="23016" windowHeight="9168" tabRatio="500"/>
  </bookViews>
  <sheets>
    <sheet name="Registration Form" sheetId="1" r:id="rId1"/>
  </sheets>
  <definedNames>
    <definedName name="_xlnm.Print_Area" localSheetId="0">'Registration Form'!$A$1:$G$111</definedName>
    <definedName name="Print_Area" localSheetId="0">'Registration Form'!$A$1:$G$129</definedName>
  </definedNames>
  <calcPr calcId="191029"/>
  <extLst>
    <ext uri="smNativeData">
      <pm:revision xmlns:pm="smNativeData" day="1646248186" val="1042" rev="124" rev64="64" revOS="1" revMin="124" revMax="0"/>
      <pm:docPrefs xmlns:pm="smNativeData" id="1646248186" fixedDigits="0" showNotice="1" showFrameBounds="1" autoChart="1" recalcOnPrint="1" recalcOnCopy="1" finalRounding="1" compatTextArt="1" tab="567" useDefinedPrintRange="1" printArea="currentSheet"/>
      <pm:compatibility xmlns:pm="smNativeData" id="1646248186" overlapCells="1"/>
      <pm:defCurrency xmlns:pm="smNativeData" id="1646248186"/>
    </ext>
  </extLst>
</workbook>
</file>

<file path=xl/calcChain.xml><?xml version="1.0" encoding="utf-8"?>
<calcChain xmlns="http://schemas.openxmlformats.org/spreadsheetml/2006/main">
  <c r="G69" i="1" l="1"/>
  <c r="G30" i="1"/>
  <c r="G29" i="1"/>
  <c r="G28" i="1"/>
  <c r="G26" i="1"/>
  <c r="G25" i="1"/>
  <c r="G23" i="1"/>
  <c r="G22" i="1"/>
  <c r="F27" i="1"/>
  <c r="G27" i="1" s="1"/>
  <c r="F24" i="1"/>
  <c r="G24" i="1" s="1"/>
  <c r="E53" i="1"/>
  <c r="G66" i="1"/>
  <c r="G67" i="1"/>
  <c r="G68" i="1"/>
  <c r="G70" i="1"/>
  <c r="G71" i="1"/>
  <c r="G72" i="1"/>
  <c r="G73" i="1"/>
  <c r="C53" i="1"/>
  <c r="G74" i="1" l="1"/>
  <c r="G31" i="1" s="1"/>
  <c r="G32" i="1" l="1"/>
</calcChain>
</file>

<file path=xl/sharedStrings.xml><?xml version="1.0" encoding="utf-8"?>
<sst xmlns="http://schemas.openxmlformats.org/spreadsheetml/2006/main" count="114" uniqueCount="102">
  <si>
    <t xml:space="preserve"> </t>
  </si>
  <si>
    <t>See also the program in the attached letter</t>
  </si>
  <si>
    <t>Amount</t>
  </si>
  <si>
    <t xml:space="preserve">Clothes with IFR logo (see order form below) </t>
  </si>
  <si>
    <t>IBAN:</t>
  </si>
  <si>
    <t>BIC:</t>
  </si>
  <si>
    <t>Name:</t>
  </si>
  <si>
    <t>Specification description:</t>
  </si>
  <si>
    <t>Article with IFR logo</t>
  </si>
  <si>
    <t>Price</t>
  </si>
  <si>
    <t>Cap with logo</t>
  </si>
  <si>
    <t>Clothes total:</t>
  </si>
  <si>
    <t xml:space="preserve">International Mobile phone number: </t>
  </si>
  <si>
    <t>IFR 2024  -  Final registration form</t>
  </si>
  <si>
    <t>2.1</t>
  </si>
  <si>
    <t>2.2</t>
  </si>
  <si>
    <t>3.1</t>
  </si>
  <si>
    <t>3.2</t>
  </si>
  <si>
    <t>DK6630000013076243</t>
  </si>
  <si>
    <t>DABADKKK</t>
  </si>
  <si>
    <t>DANSK VEGA KLUB</t>
  </si>
  <si>
    <t xml:space="preserve">Cotton Bag </t>
  </si>
  <si>
    <t>Yes</t>
  </si>
  <si>
    <t>No</t>
  </si>
  <si>
    <t>Number of pers./boat</t>
  </si>
  <si>
    <t xml:space="preserve">Total: </t>
  </si>
  <si>
    <r>
      <t xml:space="preserve">Port fees (€120 </t>
    </r>
    <r>
      <rPr>
        <u/>
        <sz val="9"/>
        <rFont val="Arial"/>
        <family val="2"/>
      </rPr>
      <t xml:space="preserve">per </t>
    </r>
    <r>
      <rPr>
        <sz val="9"/>
        <rFont val="Arial"/>
        <family val="2"/>
      </rPr>
      <t>ship for July 16th–21th, taxes included)</t>
    </r>
  </si>
  <si>
    <r>
      <t xml:space="preserve">Registration (€50 </t>
    </r>
    <r>
      <rPr>
        <u/>
        <sz val="9"/>
        <rFont val="Arial"/>
        <family val="2"/>
      </rPr>
      <t>per</t>
    </r>
    <r>
      <rPr>
        <sz val="9"/>
        <rFont val="Arial"/>
        <family val="2"/>
      </rPr>
      <t xml:space="preserve"> adult)</t>
    </r>
  </si>
  <si>
    <r>
      <t xml:space="preserve">Sønderborg 'Star Attractions', Entrance and transport included (80 € </t>
    </r>
    <r>
      <rPr>
        <u/>
        <sz val="9"/>
        <color rgb="FF000000"/>
        <rFont val="Arial"/>
        <family val="2"/>
      </rPr>
      <t>per</t>
    </r>
    <r>
      <rPr>
        <sz val="9"/>
        <color rgb="FF000000"/>
        <rFont val="Arial"/>
        <family val="2"/>
      </rPr>
      <t xml:space="preserve"> adult)</t>
    </r>
  </si>
  <si>
    <r>
      <t xml:space="preserve">Sønderborg 'Star Attractions', Entrance and transport included (40 € </t>
    </r>
    <r>
      <rPr>
        <u/>
        <sz val="9"/>
        <color rgb="FF000000"/>
        <rFont val="Arial"/>
        <family val="2"/>
      </rPr>
      <t>per</t>
    </r>
    <r>
      <rPr>
        <sz val="9"/>
        <color rgb="FF000000"/>
        <rFont val="Arial"/>
        <family val="2"/>
      </rPr>
      <t xml:space="preserve"> child)</t>
    </r>
  </si>
  <si>
    <r>
      <t xml:space="preserve">Competition fee (Racing or Touring) € 35 </t>
    </r>
    <r>
      <rPr>
        <u/>
        <sz val="9"/>
        <rFont val="Arial"/>
        <family val="2"/>
      </rPr>
      <t>per</t>
    </r>
    <r>
      <rPr>
        <sz val="9"/>
        <rFont val="Arial"/>
        <family val="2"/>
      </rPr>
      <t xml:space="preserve"> Vega):</t>
    </r>
  </si>
  <si>
    <r>
      <t xml:space="preserve">Casual dinner in Habor Club House (19 July, 20€ </t>
    </r>
    <r>
      <rPr>
        <u/>
        <sz val="9"/>
        <color rgb="FF000000"/>
        <rFont val="Arial"/>
        <family val="2"/>
      </rPr>
      <t>per</t>
    </r>
    <r>
      <rPr>
        <sz val="9"/>
        <color rgb="FF000000"/>
        <rFont val="Arial"/>
        <family val="2"/>
      </rPr>
      <t xml:space="preserve"> person),  beverages excluded</t>
    </r>
  </si>
  <si>
    <r>
      <t xml:space="preserve">Regatta Dinner (20 July, € 50 </t>
    </r>
    <r>
      <rPr>
        <u/>
        <sz val="9"/>
        <rFont val="Arial"/>
        <family val="2"/>
      </rPr>
      <t>per</t>
    </r>
    <r>
      <rPr>
        <sz val="9"/>
        <rFont val="Arial"/>
        <family val="2"/>
      </rPr>
      <t xml:space="preserve"> person)</t>
    </r>
  </si>
  <si>
    <r>
      <t xml:space="preserve">Registration children younger than </t>
    </r>
    <r>
      <rPr>
        <sz val="9"/>
        <rFont val="Arial"/>
        <family val="2"/>
      </rPr>
      <t>16</t>
    </r>
    <r>
      <rPr>
        <sz val="9"/>
        <color rgb="FF000000"/>
        <rFont val="Arial"/>
        <family val="2"/>
      </rPr>
      <t xml:space="preserve"> years old (€25 </t>
    </r>
    <r>
      <rPr>
        <u/>
        <sz val="9"/>
        <rFont val="Arial"/>
        <family val="2"/>
      </rPr>
      <t>per</t>
    </r>
    <r>
      <rPr>
        <sz val="9"/>
        <rFont val="Arial"/>
        <family val="2"/>
      </rPr>
      <t xml:space="preserve"> child)</t>
    </r>
  </si>
  <si>
    <r>
      <t xml:space="preserve">Summer Dinner (18 July, € 35,- </t>
    </r>
    <r>
      <rPr>
        <u/>
        <sz val="9"/>
        <rFont val="Arial"/>
        <family val="2"/>
      </rPr>
      <t>per</t>
    </r>
    <r>
      <rPr>
        <sz val="9"/>
        <rFont val="Arial"/>
        <family val="2"/>
      </rPr>
      <t xml:space="preserve"> person)</t>
    </r>
    <r>
      <rPr>
        <sz val="9"/>
        <color rgb="FF000000"/>
        <rFont val="Arial"/>
        <family val="2"/>
      </rPr>
      <t>, beverages excluded</t>
    </r>
  </si>
  <si>
    <t>XS</t>
  </si>
  <si>
    <t>S</t>
  </si>
  <si>
    <t>M</t>
  </si>
  <si>
    <t>L</t>
  </si>
  <si>
    <t>XL</t>
  </si>
  <si>
    <t>XXL</t>
  </si>
  <si>
    <t>3XL</t>
  </si>
  <si>
    <t>4XL</t>
  </si>
  <si>
    <t>5XL</t>
  </si>
  <si>
    <t>Navy</t>
  </si>
  <si>
    <t>Royal Blue</t>
  </si>
  <si>
    <t>Red</t>
  </si>
  <si>
    <t>Bordeaux</t>
  </si>
  <si>
    <t>Grey</t>
  </si>
  <si>
    <t>Charcoal</t>
  </si>
  <si>
    <t>Black</t>
  </si>
  <si>
    <t>Number
pcs.</t>
  </si>
  <si>
    <t>a</t>
  </si>
  <si>
    <t>c</t>
  </si>
  <si>
    <t>b</t>
  </si>
  <si>
    <t>d</t>
  </si>
  <si>
    <t>i</t>
  </si>
  <si>
    <t>ii</t>
  </si>
  <si>
    <t>iii</t>
  </si>
  <si>
    <t>iv</t>
  </si>
  <si>
    <t>v</t>
  </si>
  <si>
    <t>Orderform for accessories</t>
  </si>
  <si>
    <t>Participation in the IFR 2024 and the associated optional components as well as the outward and return journey 
are at your own risk.</t>
  </si>
  <si>
    <t>Please Noto:</t>
  </si>
  <si>
    <t>The board and organization does not accept any form of liability in the event of damage of any 
nature or cause.</t>
  </si>
  <si>
    <t>One Size</t>
  </si>
  <si>
    <t>Locked cells</t>
  </si>
  <si>
    <t>NB: See the below pictur and check availability and colours</t>
  </si>
  <si>
    <t>Fleece Cardigan Ladies         Fitted</t>
  </si>
  <si>
    <t>Fleece Vest Ladies                Fitted</t>
  </si>
  <si>
    <t>Fleece Cardigan Men             Normal</t>
  </si>
  <si>
    <t>Polo shirt - Men                      Normal</t>
  </si>
  <si>
    <t>Polo shirt - Ladies                  Fitted</t>
  </si>
  <si>
    <t>Size</t>
  </si>
  <si>
    <t>Colour</t>
  </si>
  <si>
    <t>Orange</t>
  </si>
  <si>
    <t>Fleece Vest Men                   Normal</t>
  </si>
  <si>
    <t>SKJUL</t>
  </si>
  <si>
    <t>Ich möchte an der IFR 2024 in Sønderborg teilnehmen:</t>
  </si>
  <si>
    <t>Ich komme mit dem Boot:</t>
  </si>
  <si>
    <t>Ich möchte am Segelwettbewerb teilnehmen (entweder zum Spaß oder eher wettbewerbsorientiert):</t>
  </si>
  <si>
    <t>Ich möchte an der Racing Class teilnehmen (= Original Vega, mit Spinnaker)</t>
  </si>
  <si>
    <t>Ich möchte an der Touring-Klasse teilnehmen (= alle anderen Vegas; Rallye zum Spaß)</t>
  </si>
  <si>
    <t>VEGA-Nummer und Bootsname:</t>
  </si>
  <si>
    <t>Vor- und Nachname des Skippers:</t>
  </si>
  <si>
    <t>Gesamtzahl Erwachsene:</t>
  </si>
  <si>
    <t>Anzahl Kinder unter 16 Jahren:</t>
  </si>
  <si>
    <t>Alter der Kinder unter 16 Jahren:</t>
  </si>
  <si>
    <t>Bitte melden Sie sich bis zum 30. April an</t>
  </si>
  <si>
    <t>Bitte überweisen Sie Ihre Zahlung vor dem 17. Mai</t>
  </si>
  <si>
    <t>Wichtig</t>
  </si>
  <si>
    <t>Anschrift</t>
  </si>
  <si>
    <t>Postleitzahl und Heimatstadt</t>
  </si>
  <si>
    <t>Land / Nationalität:</t>
  </si>
  <si>
    <t>Daten des Skippers</t>
  </si>
  <si>
    <t>E-mail adresse:</t>
  </si>
  <si>
    <t>Details zu Ihrem Team</t>
  </si>
  <si>
    <t>Vollständige Namen der Teilnehmer</t>
  </si>
  <si>
    <t>Vorname</t>
  </si>
  <si>
    <t>Familienname, Nachname</t>
  </si>
  <si>
    <t>Zahlungsdetails</t>
  </si>
  <si>
    <t>Kommentare: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</si>
</sst>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_-&quot;€&quot;\ * #,##0.00\-;_-&quot;€&quot;\ * &quot;-&quot;??_-;_-@_-"/>
    <numFmt numFmtId="165" formatCode="#,##0\ \€;\-#,##0\ \€"/>
    <numFmt numFmtId="166" formatCode="####\ \€"/>
  </numFmts>
  <fonts count="25" x14ac:knownFonts="1">
    <font>
      <sz val="12"/>
      <color rgb="FF000000"/>
      <name val="Calibri"/>
      <family val="2"/>
    </font>
    <font>
      <b/>
      <sz val="16"/>
      <color rgb="FF538DD5"/>
      <name val="Verdana"/>
      <family val="1"/>
    </font>
    <font>
      <sz val="10"/>
      <color rgb="FF000000"/>
      <name val="Verdana"/>
      <family val="1"/>
    </font>
    <font>
      <sz val="9"/>
      <color rgb="FF000000"/>
      <name val="Verdana"/>
      <family val="1"/>
    </font>
    <font>
      <b/>
      <sz val="12"/>
      <color rgb="FF4F81BD"/>
      <name val="Verdana"/>
      <family val="1"/>
    </font>
    <font>
      <u/>
      <sz val="12"/>
      <color rgb="FF0000FF"/>
      <name val="Calibri"/>
      <family val="2"/>
    </font>
    <font>
      <u/>
      <sz val="12"/>
      <color rgb="FF800080"/>
      <name val="Calibri"/>
      <family val="2"/>
    </font>
    <font>
      <i/>
      <sz val="10"/>
      <color rgb="FF000000"/>
      <name val="Verdana"/>
      <family val="1"/>
    </font>
    <font>
      <i/>
      <sz val="9"/>
      <color rgb="FF000000"/>
      <name val="Verdana"/>
      <family val="1"/>
    </font>
    <font>
      <sz val="9"/>
      <color rgb="FFFF0000"/>
      <name val="Verdana"/>
      <family val="1"/>
    </font>
    <font>
      <b/>
      <sz val="9"/>
      <color rgb="FFFF0000"/>
      <name val="Verdana"/>
      <family val="1"/>
    </font>
    <font>
      <sz val="12"/>
      <color rgb="FF000000"/>
      <name val="Calibri"/>
      <family val="2"/>
    </font>
    <font>
      <sz val="9"/>
      <name val="Verdana"/>
      <family val="1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4F81BD"/>
      <name val="Arial"/>
      <family val="2"/>
    </font>
    <font>
      <sz val="12"/>
      <name val="Calibri"/>
      <family val="2"/>
    </font>
    <font>
      <b/>
      <sz val="9"/>
      <name val="Verdana"/>
      <family val="1"/>
    </font>
    <font>
      <b/>
      <sz val="10"/>
      <name val="Verdan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1" xfId="0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6" fontId="14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166" fontId="14" fillId="2" borderId="31" xfId="1" applyNumberFormat="1" applyFont="1" applyFill="1" applyBorder="1" applyAlignment="1">
      <alignment vertical="center"/>
    </xf>
    <xf numFmtId="166" fontId="14" fillId="2" borderId="2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20" fillId="2" borderId="19" xfId="0" applyFont="1" applyFill="1" applyBorder="1" applyAlignment="1">
      <alignment vertical="center"/>
    </xf>
    <xf numFmtId="0" fontId="14" fillId="2" borderId="26" xfId="0" applyFont="1" applyFill="1" applyBorder="1" applyAlignment="1">
      <alignment vertical="center"/>
    </xf>
    <xf numFmtId="0" fontId="14" fillId="2" borderId="27" xfId="0" applyFont="1" applyFill="1" applyBorder="1" applyAlignment="1">
      <alignment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164" fontId="14" fillId="2" borderId="17" xfId="1" applyFont="1" applyFill="1" applyBorder="1" applyAlignment="1">
      <alignment vertical="center"/>
    </xf>
    <xf numFmtId="164" fontId="14" fillId="2" borderId="28" xfId="1" applyFont="1" applyFill="1" applyBorder="1" applyAlignment="1">
      <alignment vertical="center"/>
    </xf>
    <xf numFmtId="166" fontId="14" fillId="2" borderId="31" xfId="1" applyNumberFormat="1" applyFont="1" applyFill="1" applyBorder="1" applyAlignment="1">
      <alignment horizontal="right" vertical="center"/>
    </xf>
    <xf numFmtId="0" fontId="14" fillId="2" borderId="42" xfId="0" applyFont="1" applyFill="1" applyBorder="1" applyAlignment="1">
      <alignment horizontal="left" vertical="center"/>
    </xf>
    <xf numFmtId="0" fontId="14" fillId="2" borderId="43" xfId="0" applyFont="1" applyFill="1" applyBorder="1" applyAlignment="1">
      <alignment horizontal="left" vertical="center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14" fillId="2" borderId="42" xfId="0" applyFont="1" applyFill="1" applyBorder="1" applyAlignment="1">
      <alignment horizontal="left" vertical="center"/>
    </xf>
    <xf numFmtId="0" fontId="14" fillId="2" borderId="43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0" fillId="2" borderId="48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left" vertical="center"/>
    </xf>
    <xf numFmtId="0" fontId="20" fillId="2" borderId="44" xfId="0" applyFont="1" applyFill="1" applyBorder="1" applyAlignment="1">
      <alignment horizontal="left" vertical="center"/>
    </xf>
    <xf numFmtId="0" fontId="20" fillId="2" borderId="25" xfId="0" applyFont="1" applyFill="1" applyBorder="1" applyAlignment="1">
      <alignment horizontal="left" vertical="center"/>
    </xf>
    <xf numFmtId="0" fontId="20" fillId="2" borderId="47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4" fillId="0" borderId="27" xfId="0" applyFont="1" applyBorder="1" applyAlignment="1">
      <alignment horizontal="righ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</cellXfs>
  <cellStyles count="4">
    <cellStyle name="Besuchter Hyperlink" xfId="3" builtinId="9" hidden="1" customBuiltin="1"/>
    <cellStyle name="Link" xfId="2" builtinId="8" hidden="1" customBuiltin="1"/>
    <cellStyle name="Standard" xfId="0" builtinId="0" customBuiltin="1"/>
    <cellStyle name="Währung" xfId="1" builtinId="4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46248186" count="1">
        <pm:charStyle name="Normaal" fontId="0" Id="1"/>
      </pm:charStyles>
      <pm:colors xmlns:pm="smNativeData" id="1646248186" count="4">
        <pm:color name="Kleur 24" rgb="538DD5"/>
        <pm:color name="Kleur 25" rgb="4F81BD"/>
        <pm:color name="Kleur 26" rgb="7E7E7E"/>
        <pm:color name="Kleur 27" rgb="800080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317499</xdr:colOff>
      <xdr:row>0</xdr:row>
      <xdr:rowOff>236393</xdr:rowOff>
    </xdr:from>
    <xdr:to>
      <xdr:col>7</xdr:col>
      <xdr:colOff>31750</xdr:colOff>
      <xdr:row>6</xdr:row>
      <xdr:rowOff>159091</xdr:rowOff>
    </xdr:to>
    <xdr:pic>
      <xdr:nvPicPr>
        <xdr:cNvPr id="3" name="Afbeelding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  <a:extLst>
            <a:ext uri="smNativeData">
              <pm:smNativeData xmlns="" xmlns:pm="smNativeData" val="SMDATA_15_+sAfY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AAAcAAHAAAABgAAAM0AhAPaIQAAAAAAAEYJAAC4CQAAAQAAAA=="/>
            </a:ext>
          </a:extLst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49" y="236393"/>
          <a:ext cx="3143251" cy="1171531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18</xdr:col>
      <xdr:colOff>832696</xdr:colOff>
      <xdr:row>70</xdr:row>
      <xdr:rowOff>157972</xdr:rowOff>
    </xdr:from>
    <xdr:to>
      <xdr:col>19</xdr:col>
      <xdr:colOff>42331</xdr:colOff>
      <xdr:row>71</xdr:row>
      <xdr:rowOff>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V="1">
          <a:off x="17162779" y="14445472"/>
          <a:ext cx="45719" cy="2547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  <xdr:twoCellAnchor>
    <xdr:from>
      <xdr:col>0</xdr:col>
      <xdr:colOff>10583</xdr:colOff>
      <xdr:row>75</xdr:row>
      <xdr:rowOff>116415</xdr:rowOff>
    </xdr:from>
    <xdr:to>
      <xdr:col>2</xdr:col>
      <xdr:colOff>385691</xdr:colOff>
      <xdr:row>93</xdr:row>
      <xdr:rowOff>21164</xdr:rowOff>
    </xdr:to>
    <xdr:pic>
      <xdr:nvPicPr>
        <xdr:cNvPr id="2" name="Afbeelding1">
          <a:extLst>
            <a:ext uri="{FF2B5EF4-FFF2-40B4-BE49-F238E27FC236}">
              <a16:creationId xmlns:a16="http://schemas.microsoft.com/office/drawing/2014/main" id="{76A0C91B-8B7B-4B69-80FC-D4FD097D6715}"/>
            </a:ext>
          </a:extLst>
        </xdr:cNvPr>
        <xdr:cNvPicPr>
          <a:picLocks noChangeAspect="1"/>
          <a:extLst>
            <a:ext uri="smNativeData">
              <pm:smNativeData xmlns="" xmlns:pm="smNativeData" val="SMDATA_15_+sAfYhMAAAAlAAAAEQAAAK8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BLAAAAAAAAAIsAAQBlAAAABgAAAHUC8gMBAAAAQmIAALArAABXIgAAAAAAAA=="/>
            </a:ext>
          </a:extLst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14869582"/>
          <a:ext cx="3190275" cy="3884082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2</xdr:col>
      <xdr:colOff>370418</xdr:colOff>
      <xdr:row>75</xdr:row>
      <xdr:rowOff>105833</xdr:rowOff>
    </xdr:from>
    <xdr:to>
      <xdr:col>7</xdr:col>
      <xdr:colOff>10584</xdr:colOff>
      <xdr:row>93</xdr:row>
      <xdr:rowOff>61931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B8E1569-0CC7-4A45-BDAA-F0DFF5AE9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85585" y="15875000"/>
          <a:ext cx="3905249" cy="3924848"/>
        </a:xfrm>
        <a:prstGeom prst="rect">
          <a:avLst/>
        </a:prstGeom>
      </xdr:spPr>
    </xdr:pic>
    <xdr:clientData/>
  </xdr:twoCellAnchor>
  <xdr:twoCellAnchor editAs="oneCell">
    <xdr:from>
      <xdr:col>4</xdr:col>
      <xdr:colOff>84665</xdr:colOff>
      <xdr:row>57</xdr:row>
      <xdr:rowOff>169333</xdr:rowOff>
    </xdr:from>
    <xdr:to>
      <xdr:col>6</xdr:col>
      <xdr:colOff>835040</xdr:colOff>
      <xdr:row>61</xdr:row>
      <xdr:rowOff>122627</xdr:rowOff>
    </xdr:to>
    <xdr:pic>
      <xdr:nvPicPr>
        <xdr:cNvPr id="6" name="Afbeelding 7">
          <a:extLst>
            <a:ext uri="{FF2B5EF4-FFF2-40B4-BE49-F238E27FC236}">
              <a16:creationId xmlns:a16="http://schemas.microsoft.com/office/drawing/2014/main" id="{567FD156-C51F-4B13-819F-5F4CE405FBD1}"/>
            </a:ext>
          </a:extLst>
        </xdr:cNvPr>
        <xdr:cNvPicPr>
          <a:picLocks noChangeAspect="1"/>
          <a:extLst>
            <a:ext uri="smNativeData">
              <pm:smNativeData xmlns="" xmlns:pm="smNativeData" val="SMDATA_15_+sAfYh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AAAcAAHAAAABgAAAM0AhAPaIQAAAAAAAEYJAAC4CQAAAQAAAA=="/>
            </a:ext>
          </a:extLst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082" y="11408833"/>
          <a:ext cx="2433125" cy="884627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Basic Roman"/>
        <a:cs typeface="Basic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8"/>
  <sheetViews>
    <sheetView tabSelected="1" zoomScale="90" zoomScaleNormal="90" workbookViewId="0">
      <selection activeCell="A96" sqref="A96:G96"/>
    </sheetView>
  </sheetViews>
  <sheetFormatPr baseColWidth="10" defaultColWidth="11" defaultRowHeight="15.6" x14ac:dyDescent="0.3"/>
  <cols>
    <col min="1" max="1" width="6.5" style="7" customWidth="1"/>
    <col min="2" max="2" width="30.3984375" style="7" customWidth="1"/>
    <col min="3" max="3" width="11" style="7"/>
    <col min="4" max="4" width="11.8984375" style="7" customWidth="1"/>
    <col min="5" max="5" width="12.59765625" style="7" customWidth="1"/>
    <col min="6" max="6" width="9.3984375" style="7" customWidth="1"/>
    <col min="7" max="8" width="11" style="7"/>
    <col min="9" max="14" width="11" style="7" hidden="1" customWidth="1"/>
    <col min="15" max="16384" width="11" style="7"/>
  </cols>
  <sheetData>
    <row r="1" spans="1:14" ht="19.8" x14ac:dyDescent="0.3">
      <c r="A1" s="5" t="s">
        <v>13</v>
      </c>
      <c r="B1" s="6"/>
      <c r="C1" s="6"/>
      <c r="D1" s="6"/>
      <c r="E1" s="6"/>
      <c r="F1" s="6"/>
      <c r="G1" s="6"/>
      <c r="I1" s="129" t="s">
        <v>77</v>
      </c>
      <c r="J1" s="129"/>
      <c r="K1" s="129"/>
      <c r="L1" s="129"/>
      <c r="M1" s="129"/>
      <c r="N1" s="129"/>
    </row>
    <row r="2" spans="1:14" x14ac:dyDescent="0.3">
      <c r="A2" s="8"/>
      <c r="B2" s="8"/>
      <c r="C2" s="8"/>
      <c r="D2" s="8"/>
      <c r="E2" s="8"/>
      <c r="F2" s="8"/>
      <c r="G2" s="8"/>
    </row>
    <row r="3" spans="1:14" x14ac:dyDescent="0.3">
      <c r="A3" s="9" t="s">
        <v>90</v>
      </c>
      <c r="B3" s="8"/>
      <c r="C3" s="8"/>
      <c r="D3" s="8"/>
      <c r="E3" s="8"/>
      <c r="F3" s="8"/>
      <c r="G3" s="8"/>
    </row>
    <row r="4" spans="1:14" x14ac:dyDescent="0.3">
      <c r="A4" s="10" t="s">
        <v>88</v>
      </c>
      <c r="B4" s="6"/>
      <c r="C4" s="8"/>
      <c r="D4" s="8"/>
      <c r="E4" s="8"/>
      <c r="F4" s="8"/>
      <c r="G4" s="8"/>
    </row>
    <row r="5" spans="1:14" x14ac:dyDescent="0.3">
      <c r="A5" s="10" t="s">
        <v>89</v>
      </c>
      <c r="B5" s="6"/>
      <c r="C5" s="8"/>
      <c r="D5" s="8"/>
      <c r="E5" s="8"/>
      <c r="F5" s="8"/>
      <c r="G5" s="8"/>
    </row>
    <row r="6" spans="1:14" x14ac:dyDescent="0.3">
      <c r="A6" s="10"/>
      <c r="B6" s="6"/>
      <c r="C6" s="8"/>
      <c r="D6" s="8"/>
      <c r="E6" s="8"/>
      <c r="F6" s="8"/>
      <c r="G6" s="8"/>
    </row>
    <row r="7" spans="1:14" ht="16.2" thickBot="1" x14ac:dyDescent="0.35">
      <c r="A7" s="8"/>
      <c r="B7" s="8"/>
      <c r="C7" s="8"/>
      <c r="D7" s="8"/>
      <c r="E7" s="8"/>
      <c r="F7" s="8"/>
      <c r="G7" s="8"/>
    </row>
    <row r="8" spans="1:14" ht="16.2" thickBot="1" x14ac:dyDescent="0.35">
      <c r="A8" s="8"/>
      <c r="B8" s="8"/>
      <c r="C8" s="8"/>
      <c r="D8" s="8"/>
      <c r="E8" s="8"/>
      <c r="F8" s="79" t="s">
        <v>66</v>
      </c>
      <c r="G8" s="80"/>
    </row>
    <row r="9" spans="1:14" ht="16.2" thickBot="1" x14ac:dyDescent="0.35">
      <c r="A9" s="103" t="s">
        <v>78</v>
      </c>
      <c r="B9" s="104"/>
      <c r="C9" s="104"/>
      <c r="D9" s="104"/>
      <c r="E9" s="104"/>
      <c r="F9" s="105"/>
      <c r="G9" s="27"/>
    </row>
    <row r="10" spans="1:14" ht="16.2" thickBot="1" x14ac:dyDescent="0.35">
      <c r="A10" s="106" t="s">
        <v>79</v>
      </c>
      <c r="B10" s="98"/>
      <c r="C10" s="98"/>
      <c r="D10" s="98"/>
      <c r="E10" s="98"/>
      <c r="F10" s="98"/>
      <c r="G10" s="27"/>
      <c r="K10" s="1" t="s">
        <v>22</v>
      </c>
    </row>
    <row r="11" spans="1:14" ht="16.2" thickBot="1" x14ac:dyDescent="0.35">
      <c r="A11" s="106" t="s">
        <v>80</v>
      </c>
      <c r="B11" s="98"/>
      <c r="C11" s="98"/>
      <c r="D11" s="98"/>
      <c r="E11" s="98"/>
      <c r="F11" s="98"/>
      <c r="G11" s="27"/>
      <c r="K11" s="1" t="s">
        <v>23</v>
      </c>
    </row>
    <row r="12" spans="1:14" ht="16.2" thickBot="1" x14ac:dyDescent="0.35">
      <c r="A12" s="106" t="s">
        <v>81</v>
      </c>
      <c r="B12" s="98"/>
      <c r="C12" s="98"/>
      <c r="D12" s="98"/>
      <c r="E12" s="98"/>
      <c r="F12" s="98"/>
      <c r="G12" s="27"/>
    </row>
    <row r="13" spans="1:14" ht="16.2" thickBot="1" x14ac:dyDescent="0.35">
      <c r="A13" s="106" t="s">
        <v>82</v>
      </c>
      <c r="B13" s="98"/>
      <c r="C13" s="128"/>
      <c r="D13" s="128"/>
      <c r="E13" s="128"/>
      <c r="F13" s="128"/>
      <c r="G13" s="54"/>
    </row>
    <row r="14" spans="1:14" ht="16.2" thickBot="1" x14ac:dyDescent="0.35">
      <c r="A14" s="30" t="s">
        <v>83</v>
      </c>
      <c r="B14" s="31"/>
      <c r="C14" s="110"/>
      <c r="D14" s="111"/>
      <c r="E14" s="112"/>
      <c r="F14" s="112"/>
      <c r="G14" s="111"/>
      <c r="I14" s="7" t="s">
        <v>0</v>
      </c>
    </row>
    <row r="15" spans="1:14" ht="16.2" thickBot="1" x14ac:dyDescent="0.35">
      <c r="A15" s="108" t="s">
        <v>84</v>
      </c>
      <c r="B15" s="109"/>
      <c r="C15" s="110"/>
      <c r="D15" s="111"/>
      <c r="E15" s="110"/>
      <c r="F15" s="112"/>
      <c r="G15" s="111"/>
    </row>
    <row r="16" spans="1:14" ht="16.2" thickBot="1" x14ac:dyDescent="0.35">
      <c r="A16" s="100" t="s">
        <v>85</v>
      </c>
      <c r="B16" s="101"/>
      <c r="C16" s="101"/>
      <c r="D16" s="101"/>
      <c r="E16" s="101"/>
      <c r="F16" s="101"/>
      <c r="G16" s="55"/>
    </row>
    <row r="17" spans="1:15" ht="16.2" thickBot="1" x14ac:dyDescent="0.35">
      <c r="A17" s="100" t="s">
        <v>86</v>
      </c>
      <c r="B17" s="101"/>
      <c r="C17" s="102"/>
      <c r="D17" s="102"/>
      <c r="E17" s="102"/>
      <c r="F17" s="102"/>
      <c r="G17" s="27"/>
    </row>
    <row r="18" spans="1:15" ht="16.2" thickBot="1" x14ac:dyDescent="0.35">
      <c r="A18" s="52" t="s">
        <v>87</v>
      </c>
      <c r="B18" s="53"/>
      <c r="C18" s="27"/>
      <c r="D18" s="27"/>
      <c r="E18" s="27"/>
      <c r="F18" s="27"/>
      <c r="G18" s="27"/>
    </row>
    <row r="19" spans="1:15" ht="16.2" thickBot="1" x14ac:dyDescent="0.35">
      <c r="A19" s="11"/>
      <c r="B19" s="12"/>
      <c r="C19" s="11"/>
      <c r="D19" s="11"/>
      <c r="E19" s="11"/>
      <c r="F19" s="11"/>
      <c r="G19" s="13"/>
    </row>
    <row r="20" spans="1:15" x14ac:dyDescent="0.3">
      <c r="A20" s="103" t="s">
        <v>1</v>
      </c>
      <c r="B20" s="104"/>
      <c r="C20" s="104"/>
      <c r="D20" s="104"/>
      <c r="E20" s="105"/>
      <c r="F20" s="135" t="s">
        <v>24</v>
      </c>
      <c r="G20" s="137" t="s">
        <v>2</v>
      </c>
    </row>
    <row r="21" spans="1:15" x14ac:dyDescent="0.3">
      <c r="A21" s="106"/>
      <c r="B21" s="98"/>
      <c r="C21" s="98"/>
      <c r="D21" s="98"/>
      <c r="E21" s="99"/>
      <c r="F21" s="136"/>
      <c r="G21" s="138"/>
      <c r="K21" s="7">
        <v>1</v>
      </c>
    </row>
    <row r="22" spans="1:15" x14ac:dyDescent="0.3">
      <c r="A22" s="32">
        <v>1</v>
      </c>
      <c r="B22" s="98" t="s">
        <v>26</v>
      </c>
      <c r="C22" s="98"/>
      <c r="D22" s="98"/>
      <c r="E22" s="99"/>
      <c r="F22" s="57"/>
      <c r="G22" s="63" t="str">
        <f>IF(F22="","€",F22*120)</f>
        <v>€</v>
      </c>
      <c r="K22" s="3">
        <v>2</v>
      </c>
      <c r="L22" s="2"/>
      <c r="M22" s="2"/>
      <c r="N22" s="2"/>
      <c r="O22" s="2"/>
    </row>
    <row r="23" spans="1:15" x14ac:dyDescent="0.3">
      <c r="A23" s="32" t="s">
        <v>14</v>
      </c>
      <c r="B23" s="98" t="s">
        <v>27</v>
      </c>
      <c r="C23" s="98"/>
      <c r="D23" s="98"/>
      <c r="E23" s="99"/>
      <c r="F23" s="57"/>
      <c r="G23" s="63" t="str">
        <f>IF(G16="","€",F23*50)</f>
        <v>€</v>
      </c>
      <c r="K23" s="7">
        <v>3</v>
      </c>
      <c r="L23" s="8"/>
      <c r="M23" s="8"/>
    </row>
    <row r="24" spans="1:15" x14ac:dyDescent="0.3">
      <c r="A24" s="33" t="s">
        <v>15</v>
      </c>
      <c r="B24" s="98" t="s">
        <v>33</v>
      </c>
      <c r="C24" s="98"/>
      <c r="D24" s="98"/>
      <c r="E24" s="99"/>
      <c r="F24" s="57" t="str">
        <f>IF(G17="","",G17)</f>
        <v/>
      </c>
      <c r="G24" s="63" t="str">
        <f>IF(F24="","€",F24*25)</f>
        <v>€</v>
      </c>
      <c r="K24" s="7">
        <v>4</v>
      </c>
    </row>
    <row r="25" spans="1:15" x14ac:dyDescent="0.3">
      <c r="A25" s="32" t="s">
        <v>16</v>
      </c>
      <c r="B25" s="98" t="s">
        <v>28</v>
      </c>
      <c r="C25" s="98"/>
      <c r="D25" s="98"/>
      <c r="E25" s="99"/>
      <c r="F25" s="26"/>
      <c r="G25" s="63" t="str">
        <f>IF(F25="","€",F25*80)</f>
        <v>€</v>
      </c>
      <c r="K25" s="7">
        <v>5</v>
      </c>
    </row>
    <row r="26" spans="1:15" x14ac:dyDescent="0.3">
      <c r="A26" s="32" t="s">
        <v>17</v>
      </c>
      <c r="B26" s="98" t="s">
        <v>29</v>
      </c>
      <c r="C26" s="98"/>
      <c r="D26" s="98"/>
      <c r="E26" s="99"/>
      <c r="F26" s="26"/>
      <c r="G26" s="63" t="str">
        <f>IF(F26="","€",F26*40)</f>
        <v>€</v>
      </c>
    </row>
    <row r="27" spans="1:15" x14ac:dyDescent="0.3">
      <c r="A27" s="32">
        <v>4</v>
      </c>
      <c r="B27" s="98" t="s">
        <v>30</v>
      </c>
      <c r="C27" s="98"/>
      <c r="D27" s="98"/>
      <c r="E27" s="99"/>
      <c r="F27" s="57" t="str">
        <f>IF(OR(G12="Yes",G13="Yes"),35,"")</f>
        <v/>
      </c>
      <c r="G27" s="63" t="str">
        <f>IF(F27="","€",35)</f>
        <v>€</v>
      </c>
    </row>
    <row r="28" spans="1:15" x14ac:dyDescent="0.3">
      <c r="A28" s="32">
        <v>5</v>
      </c>
      <c r="B28" s="98" t="s">
        <v>34</v>
      </c>
      <c r="C28" s="98"/>
      <c r="D28" s="98"/>
      <c r="E28" s="99"/>
      <c r="F28" s="26"/>
      <c r="G28" s="63" t="str">
        <f>IF(F28="","€",F28*35)</f>
        <v>€</v>
      </c>
    </row>
    <row r="29" spans="1:15" x14ac:dyDescent="0.3">
      <c r="A29" s="32">
        <v>6</v>
      </c>
      <c r="B29" s="98" t="s">
        <v>31</v>
      </c>
      <c r="C29" s="98"/>
      <c r="D29" s="98"/>
      <c r="E29" s="99"/>
      <c r="F29" s="26"/>
      <c r="G29" s="63" t="str">
        <f>IF(F29="","€",F29*20)</f>
        <v>€</v>
      </c>
    </row>
    <row r="30" spans="1:15" x14ac:dyDescent="0.3">
      <c r="A30" s="32">
        <v>7</v>
      </c>
      <c r="B30" s="98" t="s">
        <v>32</v>
      </c>
      <c r="C30" s="98"/>
      <c r="D30" s="98"/>
      <c r="E30" s="99"/>
      <c r="F30" s="26"/>
      <c r="G30" s="63" t="str">
        <f>IF(F30="","€",F30*50)</f>
        <v>€</v>
      </c>
      <c r="I30" s="14"/>
    </row>
    <row r="31" spans="1:15" ht="16.2" thickBot="1" x14ac:dyDescent="0.35">
      <c r="A31" s="34">
        <v>8</v>
      </c>
      <c r="B31" s="133" t="s">
        <v>3</v>
      </c>
      <c r="C31" s="133"/>
      <c r="D31" s="133"/>
      <c r="E31" s="134"/>
      <c r="F31" s="58"/>
      <c r="G31" s="63">
        <f>IF(G74="","",G74)</f>
        <v>0</v>
      </c>
    </row>
    <row r="32" spans="1:15" ht="16.2" thickBot="1" x14ac:dyDescent="0.35">
      <c r="A32" s="11"/>
      <c r="B32" s="11"/>
      <c r="C32" s="11"/>
      <c r="D32" s="15"/>
      <c r="E32" s="4"/>
      <c r="F32" s="4" t="s">
        <v>25</v>
      </c>
      <c r="G32" s="36">
        <f>SUM(G22:G31)</f>
        <v>0</v>
      </c>
    </row>
    <row r="33" spans="1:7" ht="17.399999999999999" thickTop="1" thickBot="1" x14ac:dyDescent="0.35">
      <c r="A33" s="16" t="s">
        <v>94</v>
      </c>
      <c r="B33" s="6"/>
      <c r="C33" s="6"/>
      <c r="D33" s="6"/>
      <c r="E33" s="6"/>
      <c r="F33" s="6"/>
      <c r="G33" s="6"/>
    </row>
    <row r="34" spans="1:7" ht="16.2" thickBot="1" x14ac:dyDescent="0.35">
      <c r="A34" s="37" t="s">
        <v>91</v>
      </c>
      <c r="B34" s="38"/>
      <c r="C34" s="81"/>
      <c r="D34" s="82"/>
      <c r="E34" s="82"/>
      <c r="F34" s="82"/>
      <c r="G34" s="83"/>
    </row>
    <row r="35" spans="1:7" ht="16.2" thickBot="1" x14ac:dyDescent="0.35">
      <c r="A35" s="39" t="s">
        <v>92</v>
      </c>
      <c r="B35" s="40"/>
      <c r="C35" s="81"/>
      <c r="D35" s="82"/>
      <c r="E35" s="82"/>
      <c r="F35" s="82"/>
      <c r="G35" s="83"/>
    </row>
    <row r="36" spans="1:7" ht="16.2" thickBot="1" x14ac:dyDescent="0.35">
      <c r="A36" s="39" t="s">
        <v>93</v>
      </c>
      <c r="B36" s="40"/>
      <c r="C36" s="81"/>
      <c r="D36" s="82"/>
      <c r="E36" s="82"/>
      <c r="F36" s="82"/>
      <c r="G36" s="83"/>
    </row>
    <row r="37" spans="1:7" ht="16.2" thickBot="1" x14ac:dyDescent="0.35">
      <c r="A37" s="39" t="s">
        <v>95</v>
      </c>
      <c r="B37" s="40"/>
      <c r="C37" s="81"/>
      <c r="D37" s="82"/>
      <c r="E37" s="82"/>
      <c r="F37" s="82"/>
      <c r="G37" s="83"/>
    </row>
    <row r="38" spans="1:7" ht="16.2" thickBot="1" x14ac:dyDescent="0.35">
      <c r="A38" s="131" t="s">
        <v>12</v>
      </c>
      <c r="B38" s="132"/>
      <c r="C38" s="81"/>
      <c r="D38" s="82"/>
      <c r="E38" s="82"/>
      <c r="F38" s="82"/>
      <c r="G38" s="83"/>
    </row>
    <row r="40" spans="1:7" ht="16.8" thickBot="1" x14ac:dyDescent="0.35">
      <c r="A40" s="16" t="s">
        <v>96</v>
      </c>
      <c r="B40" s="17"/>
      <c r="C40" s="18"/>
      <c r="D40" s="6"/>
      <c r="G40" s="6"/>
    </row>
    <row r="41" spans="1:7" x14ac:dyDescent="0.3">
      <c r="A41" s="119" t="s">
        <v>97</v>
      </c>
      <c r="B41" s="120"/>
      <c r="C41" s="120"/>
      <c r="D41" s="120"/>
      <c r="E41" s="120"/>
      <c r="F41" s="120"/>
      <c r="G41" s="121"/>
    </row>
    <row r="42" spans="1:7" ht="16.2" thickBot="1" x14ac:dyDescent="0.35">
      <c r="A42" s="41"/>
      <c r="B42" s="42" t="s">
        <v>98</v>
      </c>
      <c r="C42" s="113" t="s">
        <v>99</v>
      </c>
      <c r="D42" s="114"/>
      <c r="E42" s="114"/>
      <c r="F42" s="114"/>
      <c r="G42" s="115"/>
    </row>
    <row r="43" spans="1:7" ht="16.2" thickBot="1" x14ac:dyDescent="0.35">
      <c r="A43" s="43" t="s">
        <v>56</v>
      </c>
      <c r="B43" s="29"/>
      <c r="C43" s="116"/>
      <c r="D43" s="117"/>
      <c r="E43" s="117"/>
      <c r="F43" s="117"/>
      <c r="G43" s="118"/>
    </row>
    <row r="44" spans="1:7" ht="16.2" thickBot="1" x14ac:dyDescent="0.35">
      <c r="A44" s="44" t="s">
        <v>57</v>
      </c>
      <c r="B44" s="29"/>
      <c r="C44" s="116"/>
      <c r="D44" s="117"/>
      <c r="E44" s="117"/>
      <c r="F44" s="117"/>
      <c r="G44" s="118"/>
    </row>
    <row r="45" spans="1:7" ht="16.2" thickBot="1" x14ac:dyDescent="0.35">
      <c r="A45" s="44" t="s">
        <v>58</v>
      </c>
      <c r="B45" s="29"/>
      <c r="C45" s="116"/>
      <c r="D45" s="117"/>
      <c r="E45" s="117"/>
      <c r="F45" s="117"/>
      <c r="G45" s="118"/>
    </row>
    <row r="46" spans="1:7" ht="16.2" thickBot="1" x14ac:dyDescent="0.35">
      <c r="A46" s="44" t="s">
        <v>59</v>
      </c>
      <c r="B46" s="29"/>
      <c r="C46" s="116"/>
      <c r="D46" s="117"/>
      <c r="E46" s="117"/>
      <c r="F46" s="117"/>
      <c r="G46" s="118"/>
    </row>
    <row r="47" spans="1:7" ht="16.2" thickBot="1" x14ac:dyDescent="0.35">
      <c r="A47" s="45" t="s">
        <v>60</v>
      </c>
      <c r="B47" s="29"/>
      <c r="C47" s="116"/>
      <c r="D47" s="117"/>
      <c r="E47" s="117"/>
      <c r="F47" s="117"/>
      <c r="G47" s="118"/>
    </row>
    <row r="48" spans="1:7" x14ac:dyDescent="0.3">
      <c r="A48" s="11"/>
      <c r="B48" s="11"/>
      <c r="C48" s="11"/>
      <c r="D48" s="11"/>
      <c r="E48" s="11"/>
      <c r="F48" s="11"/>
      <c r="G48" s="11"/>
    </row>
    <row r="49" spans="1:20" ht="16.8" thickBot="1" x14ac:dyDescent="0.35">
      <c r="A49" s="16" t="s">
        <v>100</v>
      </c>
      <c r="B49" s="15"/>
      <c r="C49" s="11"/>
      <c r="D49" s="11"/>
      <c r="E49" s="11"/>
      <c r="F49" s="11"/>
      <c r="G49" s="11"/>
    </row>
    <row r="50" spans="1:20" x14ac:dyDescent="0.3">
      <c r="A50" s="46" t="s">
        <v>52</v>
      </c>
      <c r="B50" s="47" t="s">
        <v>4</v>
      </c>
      <c r="C50" s="90" t="s">
        <v>18</v>
      </c>
      <c r="D50" s="91"/>
      <c r="E50" s="91"/>
      <c r="F50" s="91"/>
      <c r="G50" s="92"/>
    </row>
    <row r="51" spans="1:20" x14ac:dyDescent="0.3">
      <c r="A51" s="48" t="s">
        <v>54</v>
      </c>
      <c r="B51" s="49" t="s">
        <v>5</v>
      </c>
      <c r="C51" s="93" t="s">
        <v>19</v>
      </c>
      <c r="D51" s="94"/>
      <c r="E51" s="94"/>
      <c r="F51" s="94"/>
      <c r="G51" s="95"/>
    </row>
    <row r="52" spans="1:20" x14ac:dyDescent="0.3">
      <c r="A52" s="48" t="s">
        <v>53</v>
      </c>
      <c r="B52" s="49" t="s">
        <v>6</v>
      </c>
      <c r="C52" s="93" t="s">
        <v>20</v>
      </c>
      <c r="D52" s="94"/>
      <c r="E52" s="94"/>
      <c r="F52" s="94"/>
      <c r="G52" s="95"/>
    </row>
    <row r="53" spans="1:20" ht="16.2" thickBot="1" x14ac:dyDescent="0.35">
      <c r="A53" s="50" t="s">
        <v>55</v>
      </c>
      <c r="B53" s="51" t="s">
        <v>7</v>
      </c>
      <c r="C53" s="96" t="str">
        <f>IF(C14="","",C14)</f>
        <v/>
      </c>
      <c r="D53" s="96"/>
      <c r="E53" s="96" t="str">
        <f>IF(E14="","",E14)</f>
        <v/>
      </c>
      <c r="F53" s="96"/>
      <c r="G53" s="97"/>
    </row>
    <row r="54" spans="1:20" x14ac:dyDescent="0.3">
      <c r="A54" s="19"/>
      <c r="B54" s="20"/>
      <c r="C54" s="19"/>
      <c r="D54" s="20"/>
      <c r="E54" s="19"/>
      <c r="F54" s="19"/>
      <c r="G54" s="19"/>
    </row>
    <row r="55" spans="1:20" x14ac:dyDescent="0.3">
      <c r="A55" s="19"/>
      <c r="B55" s="20"/>
      <c r="C55" s="19"/>
      <c r="D55" s="20"/>
      <c r="E55" s="19"/>
      <c r="F55" s="19"/>
      <c r="G55" s="19"/>
    </row>
    <row r="56" spans="1:20" x14ac:dyDescent="0.3">
      <c r="A56" s="19"/>
      <c r="B56" s="20"/>
      <c r="C56" s="19"/>
      <c r="D56" s="20"/>
      <c r="E56" s="19"/>
      <c r="F56" s="19"/>
      <c r="G56" s="19"/>
    </row>
    <row r="57" spans="1:20" x14ac:dyDescent="0.3">
      <c r="A57" s="19"/>
      <c r="B57" s="20"/>
      <c r="C57" s="19"/>
      <c r="D57" s="20"/>
      <c r="E57" s="19"/>
      <c r="F57" s="19"/>
      <c r="G57" s="19"/>
      <c r="H57" s="19"/>
      <c r="I57" s="19"/>
    </row>
    <row r="58" spans="1:20" ht="25.5" customHeight="1" x14ac:dyDescent="0.3">
      <c r="K58"/>
    </row>
    <row r="59" spans="1:20" x14ac:dyDescent="0.3">
      <c r="K59"/>
    </row>
    <row r="60" spans="1:20" x14ac:dyDescent="0.3">
      <c r="A60" s="23"/>
      <c r="B60" s="22"/>
      <c r="C60" s="22"/>
      <c r="D60" s="22"/>
      <c r="E60" s="22"/>
      <c r="F60" s="22"/>
      <c r="K60"/>
    </row>
    <row r="63" spans="1:20" ht="16.2" thickBot="1" x14ac:dyDescent="0.35">
      <c r="A63" s="21" t="s">
        <v>61</v>
      </c>
      <c r="B63" s="19"/>
      <c r="C63" s="15"/>
      <c r="D63" s="130" t="s">
        <v>67</v>
      </c>
      <c r="E63" s="130"/>
      <c r="F63" s="130"/>
      <c r="G63" s="130"/>
    </row>
    <row r="64" spans="1:20" ht="15.75" customHeight="1" x14ac:dyDescent="0.3">
      <c r="A64" s="124" t="s">
        <v>8</v>
      </c>
      <c r="B64" s="125"/>
      <c r="C64" s="122" t="s">
        <v>9</v>
      </c>
      <c r="D64" s="84" t="s">
        <v>73</v>
      </c>
      <c r="E64" s="86" t="s">
        <v>74</v>
      </c>
      <c r="F64" s="86" t="s">
        <v>51</v>
      </c>
      <c r="G64" s="88" t="s">
        <v>2</v>
      </c>
      <c r="H64"/>
      <c r="N64" s="19"/>
      <c r="O64" s="20"/>
      <c r="P64" s="19"/>
      <c r="Q64" s="20"/>
      <c r="R64" s="19"/>
      <c r="S64" s="19"/>
      <c r="T64" s="19"/>
    </row>
    <row r="65" spans="1:12" ht="21" customHeight="1" thickBot="1" x14ac:dyDescent="0.35">
      <c r="A65" s="126"/>
      <c r="B65" s="127"/>
      <c r="C65" s="123"/>
      <c r="D65" s="85"/>
      <c r="E65" s="87"/>
      <c r="F65" s="87"/>
      <c r="G65" s="89"/>
      <c r="H65"/>
      <c r="K65" s="7" t="s">
        <v>35</v>
      </c>
      <c r="L65" s="7" t="s">
        <v>50</v>
      </c>
    </row>
    <row r="66" spans="1:12" ht="16.2" thickBot="1" x14ac:dyDescent="0.35">
      <c r="A66" s="75" t="s">
        <v>72</v>
      </c>
      <c r="B66" s="76"/>
      <c r="C66" s="61">
        <v>36</v>
      </c>
      <c r="D66" s="59"/>
      <c r="E66" s="27"/>
      <c r="F66" s="28"/>
      <c r="G66" s="35">
        <f t="shared" ref="G66:G73" si="0">F66*C66</f>
        <v>0</v>
      </c>
      <c r="H66"/>
      <c r="K66" s="7" t="s">
        <v>36</v>
      </c>
      <c r="L66" s="7" t="s">
        <v>47</v>
      </c>
    </row>
    <row r="67" spans="1:12" ht="16.2" thickBot="1" x14ac:dyDescent="0.35">
      <c r="A67" s="75" t="s">
        <v>71</v>
      </c>
      <c r="B67" s="76"/>
      <c r="C67" s="61">
        <v>36</v>
      </c>
      <c r="D67" s="59"/>
      <c r="E67" s="27"/>
      <c r="F67" s="28"/>
      <c r="G67" s="35">
        <f t="shared" si="0"/>
        <v>0</v>
      </c>
      <c r="H67"/>
      <c r="K67" s="7" t="s">
        <v>37</v>
      </c>
      <c r="L67" s="7" t="s">
        <v>49</v>
      </c>
    </row>
    <row r="68" spans="1:12" ht="16.2" thickBot="1" x14ac:dyDescent="0.35">
      <c r="A68" s="75" t="s">
        <v>68</v>
      </c>
      <c r="B68" s="76"/>
      <c r="C68" s="61">
        <v>58</v>
      </c>
      <c r="D68" s="59"/>
      <c r="E68" s="27"/>
      <c r="F68" s="28"/>
      <c r="G68" s="35">
        <f t="shared" si="0"/>
        <v>0</v>
      </c>
      <c r="H68"/>
      <c r="K68" s="7" t="s">
        <v>38</v>
      </c>
      <c r="L68" s="7" t="s">
        <v>48</v>
      </c>
    </row>
    <row r="69" spans="1:12" ht="16.2" thickBot="1" x14ac:dyDescent="0.35">
      <c r="A69" s="64" t="s">
        <v>70</v>
      </c>
      <c r="B69" s="65"/>
      <c r="C69" s="61">
        <v>58</v>
      </c>
      <c r="D69" s="59"/>
      <c r="E69" s="27"/>
      <c r="F69" s="28"/>
      <c r="G69" s="35">
        <f t="shared" ref="G69" si="1">F69*C69</f>
        <v>0</v>
      </c>
      <c r="H69"/>
      <c r="K69" s="7" t="s">
        <v>39</v>
      </c>
      <c r="L69" s="7" t="s">
        <v>44</v>
      </c>
    </row>
    <row r="70" spans="1:12" ht="16.2" thickBot="1" x14ac:dyDescent="0.35">
      <c r="A70" s="75" t="s">
        <v>69</v>
      </c>
      <c r="B70" s="76"/>
      <c r="C70" s="61">
        <v>53</v>
      </c>
      <c r="D70" s="59"/>
      <c r="E70" s="27"/>
      <c r="F70" s="28"/>
      <c r="G70" s="35">
        <f t="shared" si="0"/>
        <v>0</v>
      </c>
      <c r="H70"/>
      <c r="K70" s="7" t="s">
        <v>40</v>
      </c>
      <c r="L70" s="7" t="s">
        <v>75</v>
      </c>
    </row>
    <row r="71" spans="1:12" ht="16.2" thickBot="1" x14ac:dyDescent="0.35">
      <c r="A71" s="75" t="s">
        <v>76</v>
      </c>
      <c r="B71" s="76"/>
      <c r="C71" s="61">
        <v>53</v>
      </c>
      <c r="D71" s="59"/>
      <c r="E71" s="27"/>
      <c r="F71" s="28"/>
      <c r="G71" s="35">
        <f t="shared" si="0"/>
        <v>0</v>
      </c>
      <c r="H71"/>
      <c r="K71" s="7" t="s">
        <v>41</v>
      </c>
      <c r="L71" s="7" t="s">
        <v>46</v>
      </c>
    </row>
    <row r="72" spans="1:12" ht="16.2" thickBot="1" x14ac:dyDescent="0.35">
      <c r="A72" s="75" t="s">
        <v>10</v>
      </c>
      <c r="B72" s="76"/>
      <c r="C72" s="61">
        <v>12</v>
      </c>
      <c r="D72" s="60" t="s">
        <v>65</v>
      </c>
      <c r="E72" s="56" t="s">
        <v>48</v>
      </c>
      <c r="F72" s="28"/>
      <c r="G72" s="35">
        <f t="shared" si="0"/>
        <v>0</v>
      </c>
      <c r="H72"/>
      <c r="K72" s="7" t="s">
        <v>42</v>
      </c>
      <c r="L72" s="7" t="s">
        <v>45</v>
      </c>
    </row>
    <row r="73" spans="1:12" ht="16.2" thickBot="1" x14ac:dyDescent="0.35">
      <c r="A73" s="77" t="s">
        <v>21</v>
      </c>
      <c r="B73" s="78"/>
      <c r="C73" s="62">
        <v>12</v>
      </c>
      <c r="D73" s="60" t="s">
        <v>65</v>
      </c>
      <c r="E73" s="56" t="s">
        <v>48</v>
      </c>
      <c r="F73" s="28"/>
      <c r="G73" s="35">
        <f t="shared" si="0"/>
        <v>0</v>
      </c>
      <c r="H73"/>
      <c r="K73" s="7" t="s">
        <v>43</v>
      </c>
    </row>
    <row r="74" spans="1:12" ht="16.2" thickBot="1" x14ac:dyDescent="0.35">
      <c r="A74" s="19"/>
      <c r="B74" s="11"/>
      <c r="C74" s="11"/>
      <c r="E74" s="11"/>
      <c r="F74" s="4" t="s">
        <v>11</v>
      </c>
      <c r="G74" s="36">
        <f>SUM(G66:G73)</f>
        <v>0</v>
      </c>
      <c r="H74"/>
    </row>
    <row r="75" spans="1:12" ht="16.2" thickTop="1" x14ac:dyDescent="0.3">
      <c r="A75" s="19"/>
      <c r="B75" s="11"/>
      <c r="C75" s="11"/>
      <c r="E75" s="11"/>
      <c r="F75" s="4"/>
      <c r="G75" s="4"/>
      <c r="H75"/>
      <c r="L75" s="7" t="s">
        <v>50</v>
      </c>
    </row>
    <row r="76" spans="1:12" x14ac:dyDescent="0.3">
      <c r="A76" s="19"/>
      <c r="B76" s="11"/>
      <c r="C76" s="11"/>
      <c r="E76" s="11"/>
      <c r="F76" s="4"/>
      <c r="G76" s="24"/>
      <c r="H76"/>
      <c r="L76" s="7" t="s">
        <v>47</v>
      </c>
    </row>
    <row r="77" spans="1:12" x14ac:dyDescent="0.3">
      <c r="A77" s="19"/>
      <c r="B77" s="11"/>
      <c r="C77" s="11"/>
      <c r="E77" s="11"/>
      <c r="F77" s="4"/>
      <c r="G77" s="24"/>
      <c r="H77"/>
      <c r="L77" s="7" t="s">
        <v>48</v>
      </c>
    </row>
    <row r="78" spans="1:12" x14ac:dyDescent="0.3">
      <c r="A78" s="19"/>
      <c r="B78" s="11"/>
      <c r="C78" s="11"/>
      <c r="E78" s="11"/>
      <c r="F78" s="4"/>
      <c r="G78" s="24"/>
      <c r="H78"/>
      <c r="L78" s="7" t="s">
        <v>44</v>
      </c>
    </row>
    <row r="79" spans="1:12" x14ac:dyDescent="0.3">
      <c r="A79" s="19"/>
      <c r="B79" s="11"/>
      <c r="C79" s="11"/>
      <c r="E79" s="11"/>
      <c r="F79" s="4"/>
      <c r="G79" s="24"/>
      <c r="H79"/>
      <c r="L79" s="7" t="s">
        <v>46</v>
      </c>
    </row>
    <row r="80" spans="1:12" x14ac:dyDescent="0.3">
      <c r="H80"/>
      <c r="L80" s="7" t="s">
        <v>45</v>
      </c>
    </row>
    <row r="81" spans="1:12" ht="23.25" customHeight="1" x14ac:dyDescent="0.3"/>
    <row r="82" spans="1:12" ht="23.25" customHeight="1" x14ac:dyDescent="0.3">
      <c r="L82" s="7" t="s">
        <v>44</v>
      </c>
    </row>
    <row r="83" spans="1:12" ht="28.5" customHeight="1" x14ac:dyDescent="0.3">
      <c r="L83" s="7" t="s">
        <v>50</v>
      </c>
    </row>
    <row r="95" spans="1:12" ht="16.2" thickBot="1" x14ac:dyDescent="0.35"/>
    <row r="96" spans="1:12" x14ac:dyDescent="0.3">
      <c r="A96" s="72" t="s">
        <v>101</v>
      </c>
      <c r="B96" s="73"/>
      <c r="C96" s="73"/>
      <c r="D96" s="73"/>
      <c r="E96" s="73"/>
      <c r="F96" s="73"/>
      <c r="G96" s="74"/>
    </row>
    <row r="97" spans="1:7" x14ac:dyDescent="0.3">
      <c r="A97" s="66"/>
      <c r="B97" s="67"/>
      <c r="C97" s="67"/>
      <c r="D97" s="67"/>
      <c r="E97" s="67"/>
      <c r="F97" s="67"/>
      <c r="G97" s="68"/>
    </row>
    <row r="98" spans="1:7" x14ac:dyDescent="0.3">
      <c r="A98" s="66"/>
      <c r="B98" s="67"/>
      <c r="C98" s="67"/>
      <c r="D98" s="67"/>
      <c r="E98" s="67"/>
      <c r="F98" s="67"/>
      <c r="G98" s="68"/>
    </row>
    <row r="99" spans="1:7" x14ac:dyDescent="0.3">
      <c r="A99" s="66"/>
      <c r="B99" s="67"/>
      <c r="C99" s="67"/>
      <c r="D99" s="67"/>
      <c r="E99" s="67"/>
      <c r="F99" s="67"/>
      <c r="G99" s="68"/>
    </row>
    <row r="100" spans="1:7" x14ac:dyDescent="0.3">
      <c r="A100" s="66"/>
      <c r="B100" s="67"/>
      <c r="C100" s="67"/>
      <c r="D100" s="67"/>
      <c r="E100" s="67"/>
      <c r="F100" s="67"/>
      <c r="G100" s="68"/>
    </row>
    <row r="101" spans="1:7" x14ac:dyDescent="0.3">
      <c r="A101" s="66"/>
      <c r="B101" s="67"/>
      <c r="C101" s="67"/>
      <c r="D101" s="67"/>
      <c r="E101" s="67"/>
      <c r="F101" s="67"/>
      <c r="G101" s="68"/>
    </row>
    <row r="102" spans="1:7" x14ac:dyDescent="0.3">
      <c r="A102" s="66"/>
      <c r="B102" s="67"/>
      <c r="C102" s="67"/>
      <c r="D102" s="67"/>
      <c r="E102" s="67"/>
      <c r="F102" s="67"/>
      <c r="G102" s="68"/>
    </row>
    <row r="103" spans="1:7" x14ac:dyDescent="0.3">
      <c r="A103" s="66"/>
      <c r="B103" s="67"/>
      <c r="C103" s="67"/>
      <c r="D103" s="67"/>
      <c r="E103" s="67"/>
      <c r="F103" s="67"/>
      <c r="G103" s="68"/>
    </row>
    <row r="104" spans="1:7" ht="16.2" thickBot="1" x14ac:dyDescent="0.35">
      <c r="A104" s="69"/>
      <c r="B104" s="70"/>
      <c r="C104" s="70"/>
      <c r="D104" s="70"/>
      <c r="E104" s="70"/>
      <c r="F104" s="70"/>
      <c r="G104" s="71"/>
    </row>
    <row r="107" spans="1:7" x14ac:dyDescent="0.3">
      <c r="A107" s="21" t="s">
        <v>63</v>
      </c>
      <c r="B107" s="11"/>
      <c r="C107" s="11"/>
      <c r="D107" s="11"/>
      <c r="E107" s="11"/>
      <c r="F107" s="11"/>
      <c r="G107" s="11"/>
    </row>
    <row r="108" spans="1:7" ht="23.25" customHeight="1" x14ac:dyDescent="0.3">
      <c r="A108" s="107" t="s">
        <v>62</v>
      </c>
      <c r="B108" s="107"/>
      <c r="C108" s="107"/>
      <c r="D108" s="107"/>
      <c r="E108" s="107"/>
      <c r="F108" s="107"/>
      <c r="G108" s="107"/>
    </row>
    <row r="109" spans="1:7" x14ac:dyDescent="0.3">
      <c r="A109" s="25"/>
      <c r="B109" s="25"/>
      <c r="C109" s="25"/>
      <c r="D109" s="25"/>
      <c r="E109" s="25"/>
      <c r="F109" s="25"/>
      <c r="G109" s="25"/>
    </row>
    <row r="110" spans="1:7" ht="24.75" customHeight="1" x14ac:dyDescent="0.3">
      <c r="A110" s="107" t="s">
        <v>64</v>
      </c>
      <c r="B110" s="107"/>
      <c r="C110" s="107"/>
      <c r="D110" s="107"/>
      <c r="E110" s="107"/>
      <c r="F110" s="107"/>
      <c r="G110" s="107"/>
    </row>
    <row r="134" spans="2:7" hidden="1" x14ac:dyDescent="0.3"/>
    <row r="135" spans="2:7" hidden="1" x14ac:dyDescent="0.3"/>
    <row r="137" spans="2:7" x14ac:dyDescent="0.3">
      <c r="B137" s="6"/>
      <c r="C137" s="6"/>
      <c r="D137" s="6"/>
      <c r="E137" s="6"/>
      <c r="F137" s="6"/>
      <c r="G137" s="6"/>
    </row>
    <row r="138" spans="2:7" x14ac:dyDescent="0.3">
      <c r="B138" s="8"/>
      <c r="C138" s="6"/>
      <c r="D138" s="6"/>
      <c r="E138" s="6"/>
      <c r="F138" s="6"/>
      <c r="G138" s="6"/>
    </row>
  </sheetData>
  <sheetProtection sheet="1" objects="1" scenarios="1"/>
  <sortState ref="L65:L72">
    <sortCondition ref="L65:L72"/>
  </sortState>
  <mergeCells count="70">
    <mergeCell ref="I1:N1"/>
    <mergeCell ref="B30:E30"/>
    <mergeCell ref="D63:G63"/>
    <mergeCell ref="B28:E28"/>
    <mergeCell ref="B29:E29"/>
    <mergeCell ref="A20:E21"/>
    <mergeCell ref="B22:E22"/>
    <mergeCell ref="B23:E23"/>
    <mergeCell ref="B24:E24"/>
    <mergeCell ref="A38:B38"/>
    <mergeCell ref="C34:G34"/>
    <mergeCell ref="C38:G38"/>
    <mergeCell ref="B31:E31"/>
    <mergeCell ref="F20:F21"/>
    <mergeCell ref="G20:G21"/>
    <mergeCell ref="B25:E25"/>
    <mergeCell ref="B26:E26"/>
    <mergeCell ref="A11:F11"/>
    <mergeCell ref="A12:F12"/>
    <mergeCell ref="A13:F13"/>
    <mergeCell ref="E14:G14"/>
    <mergeCell ref="C14:D14"/>
    <mergeCell ref="A110:G110"/>
    <mergeCell ref="A15:B15"/>
    <mergeCell ref="C15:D15"/>
    <mergeCell ref="E15:G15"/>
    <mergeCell ref="C42:G42"/>
    <mergeCell ref="C43:G43"/>
    <mergeCell ref="C44:G44"/>
    <mergeCell ref="C45:G45"/>
    <mergeCell ref="C46:G46"/>
    <mergeCell ref="C47:G47"/>
    <mergeCell ref="A41:G41"/>
    <mergeCell ref="A108:G108"/>
    <mergeCell ref="C64:C65"/>
    <mergeCell ref="C37:G37"/>
    <mergeCell ref="A64:B65"/>
    <mergeCell ref="A16:F16"/>
    <mergeCell ref="F8:G8"/>
    <mergeCell ref="C35:G35"/>
    <mergeCell ref="C36:G36"/>
    <mergeCell ref="D64:D65"/>
    <mergeCell ref="E64:E65"/>
    <mergeCell ref="F64:F65"/>
    <mergeCell ref="G64:G65"/>
    <mergeCell ref="C50:G50"/>
    <mergeCell ref="C51:G51"/>
    <mergeCell ref="C52:G52"/>
    <mergeCell ref="C53:D53"/>
    <mergeCell ref="E53:G53"/>
    <mergeCell ref="B27:E27"/>
    <mergeCell ref="A17:F17"/>
    <mergeCell ref="A9:F9"/>
    <mergeCell ref="A10:F10"/>
    <mergeCell ref="A71:B71"/>
    <mergeCell ref="A72:B72"/>
    <mergeCell ref="A73:B73"/>
    <mergeCell ref="A66:B66"/>
    <mergeCell ref="A67:B67"/>
    <mergeCell ref="A68:B68"/>
    <mergeCell ref="A70:B70"/>
    <mergeCell ref="A101:G101"/>
    <mergeCell ref="A102:G102"/>
    <mergeCell ref="A103:G103"/>
    <mergeCell ref="A104:G104"/>
    <mergeCell ref="A96:G96"/>
    <mergeCell ref="A97:G97"/>
    <mergeCell ref="A98:G98"/>
    <mergeCell ref="A99:G99"/>
    <mergeCell ref="A100:G100"/>
  </mergeCells>
  <dataValidations count="10">
    <dataValidation type="list" allowBlank="1" showInputMessage="1" showErrorMessage="1" sqref="G9:G13">
      <formula1>$K$10:$K$11</formula1>
    </dataValidation>
    <dataValidation type="list" allowBlank="1" showInputMessage="1" showErrorMessage="1" sqref="F25:F26 F28:F30">
      <formula1>$K$21:$K$26</formula1>
    </dataValidation>
    <dataValidation type="list" allowBlank="1" showInputMessage="1" showErrorMessage="1" sqref="G16:G17 F66:F73">
      <formula1>$K$21:$K$25</formula1>
    </dataValidation>
    <dataValidation type="list" allowBlank="1" showInputMessage="1" showErrorMessage="1" sqref="E66:E67">
      <formula1>$L$65:$L$72</formula1>
    </dataValidation>
    <dataValidation type="list" allowBlank="1" showInputMessage="1" showErrorMessage="1" sqref="G44:G47 D67">
      <formula1>$K$65:$K$73</formula1>
    </dataValidation>
    <dataValidation type="list" allowBlank="1" showInputMessage="1" showErrorMessage="1" sqref="D69 D71">
      <formula1>$K$65:$K$72</formula1>
    </dataValidation>
    <dataValidation type="list" allowBlank="1" showInputMessage="1" showErrorMessage="1" sqref="D66 D68">
      <formula1>$K$65:$K$71</formula1>
    </dataValidation>
    <dataValidation type="list" allowBlank="1" showInputMessage="1" showErrorMessage="1" sqref="D70">
      <formula1>$K$66:$K$71</formula1>
    </dataValidation>
    <dataValidation type="list" allowBlank="1" showInputMessage="1" showErrorMessage="1" sqref="E68:E69">
      <formula1>$L$75:$L$80</formula1>
    </dataValidation>
    <dataValidation type="list" allowBlank="1" showInputMessage="1" showErrorMessage="1" sqref="E70:E71">
      <formula1>$L$82:$L$83</formula1>
    </dataValidation>
  </dataValidations>
  <pageMargins left="0.74803149606299213" right="0.55118110236220474" top="0.59055118110236227" bottom="0.39370078740157483" header="0.31496062992125984" footer="0.31496062992125984"/>
  <pageSetup paperSize="9" scale="84" fitToHeight="2" orientation="portrait" r:id="rId1"/>
  <headerFooter>
    <oddFooter>&amp;R&amp;P/&amp;N</oddFooter>
  </headerFooter>
  <rowBreaks count="1" manualBreakCount="1">
    <brk id="57" max="16383" man="1"/>
  </rowBreaks>
  <colBreaks count="1" manualBreakCount="1">
    <brk id="7" man="1"/>
  </colBreaks>
  <drawing r:id="rId2"/>
  <extLst>
    <ext uri="smNativeData">
      <pm:sheetPrefs xmlns:pm="smNativeData" day="164624818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Registration Form</vt:lpstr>
      <vt:lpstr>'Registration Form'!Druckbereich</vt:lpstr>
      <vt:lpstr>'Registration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Niels Engell</dc:creator>
  <cp:keywords/>
  <dc:description/>
  <cp:lastModifiedBy>Gerhard.stroeh@t-online.de</cp:lastModifiedBy>
  <cp:revision>0</cp:revision>
  <cp:lastPrinted>2024-03-23T16:24:42Z</cp:lastPrinted>
  <dcterms:created xsi:type="dcterms:W3CDTF">2020-02-05T14:02:26Z</dcterms:created>
  <dcterms:modified xsi:type="dcterms:W3CDTF">2024-04-26T10:34:29Z</dcterms:modified>
</cp:coreProperties>
</file>